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5 MIRIAN\ENERO 2025\PARA TRANSPARENCIA\"/>
    </mc:Choice>
  </mc:AlternateContent>
  <xr:revisionPtr revIDLastSave="0" documentId="13_ncr:1_{DE73F1EB-8B86-43CD-A645-D6F532E3E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5" sheetId="16" r:id="rId1"/>
  </sheets>
  <definedNames>
    <definedName name="_xlnm.Print_Area" localSheetId="0">'ENERO 2025'!$A$1:$B$56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6" l="1"/>
  <c r="B49" i="16"/>
  <c r="B45" i="16" l="1"/>
  <c r="B32" i="16"/>
  <c r="B29" i="16"/>
  <c r="B27" i="16" l="1"/>
  <c r="B17" i="16" l="1"/>
  <c r="B47" i="16" l="1"/>
  <c r="B19" i="16" l="1"/>
  <c r="B40" i="16" l="1"/>
  <c r="B42" i="16" s="1"/>
  <c r="B48" i="16" s="1"/>
  <c r="B25" i="16"/>
</calcChain>
</file>

<file path=xl/sharedStrings.xml><?xml version="1.0" encoding="utf-8"?>
<sst xmlns="http://schemas.openxmlformats.org/spreadsheetml/2006/main" count="40" uniqueCount="39">
  <si>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</si>
  <si>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</si>
  <si>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</si>
  <si>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</si>
  <si>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</si>
  <si>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</si>
  <si>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</si>
  <si>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</si>
  <si>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</si>
  <si>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</si>
  <si>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</si>
  <si>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</si>
  <si>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</si>
  <si>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</si>
  <si>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</si>
  <si>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</si>
  <si>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</si>
  <si>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</si>
  <si>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</si>
  <si>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</si>
  <si>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</si>
  <si>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</si>
  <si>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</si>
  <si>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</si>
  <si>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</si>
  <si>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</si>
  <si>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</si>
  <si>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</si>
  <si>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</si>
  <si>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</si>
  <si>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</si>
  <si>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</si>
  <si>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</si>
  <si>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</si>
  <si>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</si>
  <si>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</si>
  <si>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</si>
  <si>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</si>
  <si>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>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</si>
</sst>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3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164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/>
    <xf numFmtId="164" fontId="8" fillId="0" borderId="0" xfId="3" applyNumberFormat="1" applyFont="1" applyFill="1" applyBorder="1" applyAlignment="1">
      <alignment horizontal="center" vertical="center"/>
    </xf>
    <xf numFmtId="164" fontId="10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43" fontId="7" fillId="2" borderId="0" xfId="3" applyFont="1" applyFill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4" fontId="0" fillId="0" borderId="0" xfId="0" applyNumberFormat="1"/>
    <xf numFmtId="164" fontId="7" fillId="0" borderId="0" xfId="3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>
      <alignment vertical="center"/>
    </xf>
    <xf numFmtId="164" fontId="10" fillId="0" borderId="4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horizontal="right"/>
    </xf>
    <xf numFmtId="43" fontId="7" fillId="0" borderId="0" xfId="3" applyFont="1" applyAlignment="1">
      <alignment vertical="center"/>
    </xf>
    <xf numFmtId="43" fontId="5" fillId="2" borderId="0" xfId="3" applyFont="1" applyFill="1" applyAlignment="1">
      <alignment vertical="center"/>
    </xf>
    <xf numFmtId="43" fontId="16" fillId="2" borderId="0" xfId="3" applyFont="1" applyFill="1" applyAlignment="1">
      <alignment vertical="center"/>
    </xf>
    <xf numFmtId="43" fontId="17" fillId="0" borderId="0" xfId="3" applyFont="1" applyFill="1" applyBorder="1" applyAlignment="1">
      <alignment horizontal="right" vertical="center" wrapText="1"/>
    </xf>
    <xf numFmtId="164" fontId="8" fillId="0" borderId="0" xfId="3" applyNumberFormat="1" applyFont="1" applyFill="1" applyBorder="1" applyAlignment="1">
      <alignment horizontal="right" vertical="center"/>
    </xf>
    <xf numFmtId="164" fontId="13" fillId="0" borderId="0" xfId="3" applyNumberFormat="1" applyFont="1" applyFill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" fontId="2" fillId="0" borderId="0" xfId="0" applyNumberFormat="1" applyFont="1"/>
    <xf numFmtId="164" fontId="8" fillId="0" borderId="2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topLeftCell="A43" zoomScaleNormal="100" zoomScaleSheetLayoutView="100" workbookViewId="0">
      <selection activeCell="A62" sqref="A62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24.140625" style="30" bestFit="1" customWidth="1"/>
    <col min="4" max="4" width="24.140625" style="4" bestFit="1" customWidth="1"/>
    <col min="5" max="5" width="21.5703125" style="4" bestFit="1" customWidth="1"/>
    <col min="6" max="6" width="15.5703125" style="4" bestFit="1" customWidth="1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4" t="s">
        <v>21</v>
      </c>
      <c r="B9" s="54"/>
      <c r="C9" s="30"/>
      <c r="I9" s="1"/>
    </row>
    <row r="10" spans="1:9" s="4" customFormat="1" x14ac:dyDescent="0.2">
      <c r="A10" s="54" t="s">
        <v>38</v>
      </c>
      <c r="B10" s="54"/>
      <c r="C10" s="30"/>
      <c r="I10" s="1"/>
    </row>
    <row r="11" spans="1:9" s="4" customFormat="1" ht="18" x14ac:dyDescent="0.2">
      <c r="A11" s="55" t="s">
        <v>35</v>
      </c>
      <c r="B11" s="55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4"/>
    </row>
    <row r="14" spans="1:9" s="7" customFormat="1" x14ac:dyDescent="0.2">
      <c r="A14" s="20" t="s">
        <v>1</v>
      </c>
      <c r="B14" s="11"/>
      <c r="C14" s="31"/>
      <c r="I14" s="35"/>
    </row>
    <row r="15" spans="1:9" s="6" customFormat="1" x14ac:dyDescent="0.3">
      <c r="A15" s="21" t="s">
        <v>29</v>
      </c>
      <c r="B15" s="49">
        <v>403348720.04000002</v>
      </c>
      <c r="D15" s="52"/>
      <c r="I15" s="37"/>
    </row>
    <row r="16" spans="1:9" s="6" customFormat="1" x14ac:dyDescent="0.3">
      <c r="A16" s="21" t="s">
        <v>28</v>
      </c>
      <c r="B16" s="44">
        <v>0</v>
      </c>
      <c r="C16" s="32"/>
      <c r="D16" s="52"/>
      <c r="I16" s="36"/>
    </row>
    <row r="17" spans="1:9" s="6" customFormat="1" x14ac:dyDescent="0.3">
      <c r="A17" s="21" t="s">
        <v>30</v>
      </c>
      <c r="B17" s="44">
        <f>238454.4+374710.84</f>
        <v>613165.24</v>
      </c>
      <c r="C17" s="32"/>
      <c r="D17" s="32"/>
      <c r="I17" s="36"/>
    </row>
    <row r="18" spans="1:9" s="3" customFormat="1" x14ac:dyDescent="0.3">
      <c r="A18" s="21" t="s">
        <v>2</v>
      </c>
      <c r="B18" s="50">
        <v>16460620.944113337</v>
      </c>
      <c r="C18" s="15"/>
      <c r="G18" s="15"/>
      <c r="I18" s="34"/>
    </row>
    <row r="19" spans="1:9" s="3" customFormat="1" x14ac:dyDescent="0.2">
      <c r="A19" s="20" t="s">
        <v>3</v>
      </c>
      <c r="B19" s="33">
        <f>SUM(B15:B18)</f>
        <v>420422506.22411335</v>
      </c>
      <c r="C19" s="15"/>
      <c r="D19" s="38"/>
      <c r="G19" s="15"/>
    </row>
    <row r="20" spans="1:9" s="3" customFormat="1" x14ac:dyDescent="0.2">
      <c r="A20" s="20"/>
      <c r="B20" s="8"/>
      <c r="C20" s="15"/>
      <c r="D20" s="40"/>
      <c r="G20" s="15"/>
    </row>
    <row r="21" spans="1:9" s="3" customFormat="1" x14ac:dyDescent="0.2">
      <c r="A21" s="20" t="s">
        <v>4</v>
      </c>
      <c r="B21" s="8"/>
      <c r="C21" s="15"/>
      <c r="D21" s="40"/>
      <c r="G21" s="15"/>
    </row>
    <row r="22" spans="1:9" s="3" customFormat="1" x14ac:dyDescent="0.2">
      <c r="A22" s="21" t="s">
        <v>5</v>
      </c>
      <c r="B22" s="8">
        <v>101192149.53000002</v>
      </c>
      <c r="C22" s="15"/>
      <c r="D22" s="40"/>
    </row>
    <row r="23" spans="1:9" s="3" customFormat="1" x14ac:dyDescent="0.2">
      <c r="A23" s="21" t="s">
        <v>8</v>
      </c>
      <c r="B23" s="8">
        <v>179095330000</v>
      </c>
      <c r="C23" s="15"/>
      <c r="D23" s="38"/>
    </row>
    <row r="24" spans="1:9" s="3" customFormat="1" x14ac:dyDescent="0.2">
      <c r="A24" s="21" t="s">
        <v>27</v>
      </c>
      <c r="B24" s="8">
        <v>1653278786.4200001</v>
      </c>
      <c r="C24" s="15"/>
      <c r="D24" s="39"/>
    </row>
    <row r="25" spans="1:9" s="3" customFormat="1" x14ac:dyDescent="0.3">
      <c r="A25" s="21" t="s">
        <v>36</v>
      </c>
      <c r="B25" s="44">
        <f>35108647.12+8500000</f>
        <v>43608647.119999997</v>
      </c>
      <c r="C25" s="15"/>
    </row>
    <row r="26" spans="1:9" s="3" customFormat="1" x14ac:dyDescent="0.3">
      <c r="A26" s="21" t="s">
        <v>25</v>
      </c>
      <c r="B26" s="44">
        <v>155874760.02000001</v>
      </c>
      <c r="C26" s="15"/>
      <c r="D26" s="15"/>
      <c r="E26" s="15"/>
      <c r="F26" s="15"/>
      <c r="G26" s="15"/>
      <c r="H26" s="15"/>
      <c r="I26" s="15"/>
    </row>
    <row r="27" spans="1:9" s="3" customFormat="1" x14ac:dyDescent="0.3">
      <c r="A27" s="21" t="s">
        <v>6</v>
      </c>
      <c r="B27" s="44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</f>
        <v>146522592.33999994</v>
      </c>
      <c r="C27" s="15"/>
      <c r="D27" s="15"/>
      <c r="E27" s="15"/>
      <c r="F27" s="15"/>
      <c r="G27" s="15"/>
      <c r="H27" s="15"/>
      <c r="I27" s="15"/>
    </row>
    <row r="28" spans="1:9" s="3" customFormat="1" x14ac:dyDescent="0.3">
      <c r="A28" s="21" t="s">
        <v>23</v>
      </c>
      <c r="B28" s="44">
        <v>26031067.580000002</v>
      </c>
      <c r="C28" s="15"/>
      <c r="D28" s="15"/>
      <c r="E28" s="15"/>
      <c r="F28" s="15"/>
      <c r="G28" s="15"/>
      <c r="H28" s="15"/>
      <c r="I28" s="15"/>
    </row>
    <row r="29" spans="1:9" s="3" customFormat="1" x14ac:dyDescent="0.3">
      <c r="A29" s="21" t="s">
        <v>22</v>
      </c>
      <c r="B29" s="44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-44496.75-73745.26-78094.27-73028.63-44496.76-159720.45-5106.81-54640.92</f>
        <v>-93822654.719999939</v>
      </c>
      <c r="C29" s="15"/>
      <c r="D29" s="45"/>
      <c r="E29" s="15"/>
      <c r="F29" s="15"/>
      <c r="G29" s="15"/>
      <c r="H29" s="15"/>
      <c r="I29" s="15"/>
    </row>
    <row r="30" spans="1:9" s="3" customFormat="1" x14ac:dyDescent="0.3">
      <c r="A30" s="21" t="s">
        <v>24</v>
      </c>
      <c r="B30" s="44">
        <v>-26031067.579999998</v>
      </c>
      <c r="C30" s="15"/>
      <c r="D30" s="15"/>
      <c r="E30" s="15"/>
      <c r="F30" s="15"/>
      <c r="G30" s="15"/>
      <c r="H30" s="15"/>
      <c r="I30" s="15"/>
    </row>
    <row r="31" spans="1:9" s="3" customFormat="1" x14ac:dyDescent="0.2">
      <c r="A31" s="21" t="s">
        <v>37</v>
      </c>
      <c r="B31" s="8">
        <v>-50500237.520000003</v>
      </c>
      <c r="C31" s="15"/>
      <c r="D31" s="15"/>
      <c r="E31" s="15"/>
      <c r="F31" s="15"/>
      <c r="G31" s="15"/>
      <c r="H31" s="15"/>
      <c r="I31" s="15"/>
    </row>
    <row r="32" spans="1:9" s="3" customFormat="1" x14ac:dyDescent="0.2">
      <c r="A32" s="20" t="s">
        <v>7</v>
      </c>
      <c r="B32" s="53">
        <f>SUM(B22:B31)</f>
        <v>181051484043.19</v>
      </c>
      <c r="C32" s="15"/>
      <c r="D32" s="15"/>
      <c r="E32" s="15"/>
      <c r="F32" s="15"/>
      <c r="G32" s="15"/>
      <c r="H32" s="15"/>
      <c r="I32" s="15"/>
    </row>
    <row r="33" spans="1:9" s="3" customFormat="1" ht="21" thickBot="1" x14ac:dyDescent="0.25">
      <c r="A33" s="20" t="s">
        <v>9</v>
      </c>
      <c r="B33" s="16">
        <f>+B19+B32</f>
        <v>181471906549.41412</v>
      </c>
      <c r="C33" s="15"/>
      <c r="D33" s="15"/>
      <c r="E33" s="15"/>
      <c r="F33" s="15"/>
      <c r="G33" s="15"/>
      <c r="H33" s="15"/>
      <c r="I33" s="15"/>
    </row>
    <row r="34" spans="1:9" s="3" customFormat="1" ht="21" thickTop="1" x14ac:dyDescent="0.2">
      <c r="A34" s="20"/>
      <c r="B34" s="8"/>
      <c r="C34" s="15"/>
      <c r="D34" s="15"/>
      <c r="E34" s="15"/>
      <c r="F34" s="15"/>
      <c r="G34" s="15"/>
      <c r="H34" s="15"/>
      <c r="I34" s="15"/>
    </row>
    <row r="35" spans="1:9" s="3" customFormat="1" x14ac:dyDescent="0.2">
      <c r="A35" s="20" t="s">
        <v>10</v>
      </c>
      <c r="B35" s="41"/>
      <c r="C35" s="15"/>
      <c r="D35" s="15"/>
      <c r="E35" s="15"/>
      <c r="F35" s="15"/>
      <c r="G35" s="48"/>
      <c r="H35" s="15"/>
      <c r="I35" s="15"/>
    </row>
    <row r="36" spans="1:9" s="3" customFormat="1" x14ac:dyDescent="0.2">
      <c r="A36" s="20" t="s">
        <v>11</v>
      </c>
      <c r="B36" s="8"/>
      <c r="C36" s="15"/>
      <c r="D36" s="15"/>
      <c r="E36" s="15"/>
      <c r="F36" s="15"/>
      <c r="G36" s="47"/>
      <c r="H36" s="15"/>
      <c r="I36" s="15"/>
    </row>
    <row r="37" spans="1:9" s="3" customFormat="1" x14ac:dyDescent="0.2">
      <c r="A37" s="21" t="s">
        <v>26</v>
      </c>
      <c r="B37" s="8">
        <v>0</v>
      </c>
      <c r="C37" s="15"/>
      <c r="D37" s="15"/>
      <c r="E37" s="15"/>
      <c r="F37" s="15"/>
      <c r="G37" s="15"/>
      <c r="H37" s="15"/>
      <c r="I37" s="15"/>
    </row>
    <row r="38" spans="1:9" s="3" customFormat="1" x14ac:dyDescent="0.3">
      <c r="A38" s="21" t="s">
        <v>12</v>
      </c>
      <c r="B38" s="51">
        <v>9118762.2899999991</v>
      </c>
      <c r="C38" s="15"/>
      <c r="D38" s="15"/>
      <c r="E38" s="15"/>
      <c r="F38" s="15"/>
      <c r="G38" s="46"/>
      <c r="H38" s="15"/>
      <c r="I38" s="15"/>
    </row>
    <row r="39" spans="1:9" s="3" customFormat="1" x14ac:dyDescent="0.2">
      <c r="A39" s="21" t="s">
        <v>13</v>
      </c>
      <c r="B39" s="8">
        <v>0</v>
      </c>
      <c r="C39" s="15"/>
      <c r="D39" s="15"/>
      <c r="E39" s="15"/>
      <c r="F39" s="15"/>
      <c r="G39" s="15"/>
      <c r="H39" s="15"/>
      <c r="I39" s="15"/>
    </row>
    <row r="40" spans="1:9" s="3" customFormat="1" x14ac:dyDescent="0.2">
      <c r="A40" s="20" t="s">
        <v>14</v>
      </c>
      <c r="B40" s="17">
        <f>SUM(B37:B39)</f>
        <v>9118762.2899999991</v>
      </c>
      <c r="C40" s="15"/>
      <c r="D40" s="15"/>
      <c r="E40" s="15"/>
      <c r="F40" s="15"/>
      <c r="G40" s="15"/>
      <c r="H40" s="15"/>
      <c r="I40" s="15"/>
    </row>
    <row r="41" spans="1:9" s="3" customFormat="1" x14ac:dyDescent="0.2">
      <c r="A41" s="20" t="s">
        <v>15</v>
      </c>
      <c r="B41" s="8"/>
      <c r="C41" s="15"/>
      <c r="D41" s="15"/>
      <c r="E41" s="15"/>
      <c r="F41" s="15"/>
      <c r="G41" s="15"/>
      <c r="H41" s="15"/>
      <c r="I41" s="15"/>
    </row>
    <row r="42" spans="1:9" s="3" customFormat="1" x14ac:dyDescent="0.2">
      <c r="A42" s="20" t="s">
        <v>16</v>
      </c>
      <c r="B42" s="17">
        <f>+B40</f>
        <v>9118762.2899999991</v>
      </c>
      <c r="C42" s="15"/>
    </row>
    <row r="43" spans="1:9" s="3" customFormat="1" x14ac:dyDescent="0.2">
      <c r="A43" s="20"/>
      <c r="B43" s="8"/>
      <c r="C43" s="15"/>
    </row>
    <row r="44" spans="1:9" s="3" customFormat="1" x14ac:dyDescent="0.2">
      <c r="A44" s="20" t="s">
        <v>17</v>
      </c>
      <c r="B44" s="8"/>
      <c r="C44" s="15"/>
      <c r="G44" s="40"/>
    </row>
    <row r="45" spans="1:9" s="3" customFormat="1" x14ac:dyDescent="0.2">
      <c r="A45" s="21" t="s">
        <v>17</v>
      </c>
      <c r="B45" s="42">
        <f>171761015575+2479882115+390319945.72+1819618170.58+2181811561.11+1909510537.89</f>
        <v>180542157905.29999</v>
      </c>
      <c r="C45" s="15"/>
      <c r="D45" s="38"/>
      <c r="G45" s="40"/>
    </row>
    <row r="46" spans="1:9" s="3" customFormat="1" x14ac:dyDescent="0.2">
      <c r="A46" s="21" t="s">
        <v>18</v>
      </c>
      <c r="B46" s="43">
        <v>920629881.82000005</v>
      </c>
      <c r="C46" s="15"/>
      <c r="G46" s="40"/>
    </row>
    <row r="47" spans="1:9" s="3" customFormat="1" x14ac:dyDescent="0.2">
      <c r="A47" s="20" t="s">
        <v>19</v>
      </c>
      <c r="B47" s="17">
        <f>SUM(B45:B46)</f>
        <v>181462787787.12</v>
      </c>
      <c r="C47" s="15"/>
    </row>
    <row r="48" spans="1:9" s="3" customFormat="1" ht="21" thickBot="1" x14ac:dyDescent="0.25">
      <c r="A48" s="20" t="s">
        <v>20</v>
      </c>
      <c r="B48" s="16">
        <f>+B42+B47</f>
        <v>181471906549.41</v>
      </c>
      <c r="C48" s="15"/>
    </row>
    <row r="49" spans="1:3" s="3" customFormat="1" ht="24" thickTop="1" x14ac:dyDescent="0.2">
      <c r="A49" s="22"/>
      <c r="B49" s="14">
        <f>B48-B33</f>
        <v>-4.119873046875E-3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4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2025-02-10T16:31:19Z</cp:lastPrinted>
  <dcterms:created xsi:type="dcterms:W3CDTF">2006-07-11T17:39:34Z</dcterms:created>
  <dcterms:modified xsi:type="dcterms:W3CDTF">2025-02-10T19:46:03Z</dcterms:modified>
</cp:coreProperties>
</file>